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7" activeTab="22"/>
  </bookViews>
  <sheets>
    <sheet name="9.23" sheetId="2" r:id="rId1"/>
    <sheet name="9.24" sheetId="5" r:id="rId2"/>
    <sheet name="1.5" sheetId="6" r:id="rId3"/>
    <sheet name="9.25" sheetId="7" r:id="rId4"/>
    <sheet name="9.26" sheetId="8" r:id="rId5"/>
    <sheet name="9.29" sheetId="9" r:id="rId6"/>
    <sheet name="10.7" sheetId="10" r:id="rId7"/>
    <sheet name="10.20" sheetId="11" r:id="rId8"/>
    <sheet name="10.29" sheetId="12" r:id="rId9"/>
    <sheet name="11.15" sheetId="13" r:id="rId10"/>
    <sheet name="11.24" sheetId="14" r:id="rId11"/>
    <sheet name="12.29" sheetId="15" r:id="rId12"/>
    <sheet name="汇总" sheetId="3" r:id="rId13"/>
    <sheet name="1.10燕窝" sheetId="16" r:id="rId14"/>
    <sheet name="1.10口罩" sheetId="17" r:id="rId15"/>
    <sheet name="1.13口罩" sheetId="18" r:id="rId16"/>
    <sheet name="1.15口罩 (2)" sheetId="19" r:id="rId17"/>
    <sheet name="1.16口罩 " sheetId="21" r:id="rId18"/>
    <sheet name="1.18口罩  (2)" sheetId="22" r:id="rId19"/>
    <sheet name="1.21口罩  (2)" sheetId="23" r:id="rId20"/>
    <sheet name="1.25口罩  (3)" sheetId="24" r:id="rId21"/>
    <sheet name="1.31口罩  (3)" sheetId="25" r:id="rId22"/>
    <sheet name="5.16口罩  (2)" sheetId="26" r:id="rId23"/>
    <sheet name="Sheet1" sheetId="20" r:id="rId24"/>
  </sheets>
  <definedNames>
    <definedName name="_xlnm._FilterDatabase" localSheetId="0" hidden="1">'9.23'!$A$1:$F$10</definedName>
    <definedName name="_xlnm._FilterDatabase" localSheetId="1" hidden="1">'9.24'!$A$1:$F$6</definedName>
    <definedName name="_xlnm._FilterDatabase" localSheetId="2" hidden="1">'1.5'!$A$1:$F$2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  <definedName name="_xlnm._FilterDatabase" localSheetId="6" hidden="1">'10.7'!$A$1:$F$2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</definedNames>
  <calcPr calcId="144525"/>
</workbook>
</file>

<file path=xl/sharedStrings.xml><?xml version="1.0" encoding="utf-8"?>
<sst xmlns="http://schemas.openxmlformats.org/spreadsheetml/2006/main" count="354" uniqueCount="108">
  <si>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</si>
  <si>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</si>
  <si>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</si>
  <si>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</si>
  <si>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</si>
  <si>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</si>
  <si>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</si>
  <si>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</si>
  <si>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</si>
  <si>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</si>
  <si>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</si>
  <si>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</si>
  <si>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</si>
  <si>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</si>
  <si>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</si>
  <si>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</si>
  <si>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</si>
  <si>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</si>
  <si>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</si>
  <si>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</si>
  <si>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</si>
  <si>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</si>
  <si>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</si>
  <si>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</si>
  <si>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</si>
  <si>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</si>
  <si>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</si>
  <si>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</si>
  <si>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</si>
  <si>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</si>
  <si>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</si>
  <si>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</si>
  <si>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</si>
  <si>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</si>
  <si>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</si>
  <si>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</si>
  <si>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</si>
  <si>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</si>
  <si>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</si>
  <si>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</si>
  <si>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</si>
  <si>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</si>
  <si>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</si>
  <si>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</si>
  <si>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</si>
  <si>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</si>
  <si>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</si>
  <si>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</si>
  <si>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</si>
  <si>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</si>
  <si>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</si>
  <si>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</si>
  <si>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</si>
  <si>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</si>
  <si>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</si>
  <si>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</si>
  <si>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</si>
  <si>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>口罩营销奖</t>
  </si>
  <si>
    <t>倪锐</t>
  </si>
  <si>
    <t>殷文</t>
  </si>
  <si>
    <t>孙洪迪</t>
  </si>
  <si>
    <t>雍腾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</si>
  <si>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</si>
  <si>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</si>
  <si>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</si>
  <si>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</si>
  <si>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</si>
  <si>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</si>
  <si>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</si>
  <si>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合计</t>
  </si>
  <si>
    <t>口罩营销奖（2021年1月14日）</t>
  </si>
  <si>
    <t>薛鸥</t>
  </si>
  <si>
    <t>年磊</t>
  </si>
  <si>
    <t>周建</t>
  </si>
  <si>
    <t>张林红</t>
  </si>
  <si>
    <t>王蕾</t>
  </si>
  <si>
    <t>朱文君</t>
  </si>
  <si>
    <t>胡辰</t>
  </si>
  <si>
    <t>口罩营销奖（1.15）</t>
  </si>
  <si>
    <t>邢桂香</t>
  </si>
  <si>
    <t>13625698157</t>
  </si>
  <si>
    <t>朱顺华</t>
  </si>
  <si>
    <t>13956198747</t>
  </si>
  <si>
    <t>束小仙</t>
  </si>
  <si>
    <t>13866397023</t>
  </si>
  <si>
    <t>刘松</t>
  </si>
  <si>
    <t>13675532881</t>
  </si>
  <si>
    <t>口罩营销奖（1.16）</t>
  </si>
  <si>
    <t>张至梅</t>
  </si>
  <si>
    <t>王烨</t>
  </si>
  <si>
    <t>13955365090</t>
  </si>
  <si>
    <t>方玲</t>
  </si>
  <si>
    <t>口罩营销奖（1.18）</t>
  </si>
  <si>
    <t>吴志国</t>
  </si>
  <si>
    <t>13605536311</t>
  </si>
  <si>
    <t>陈翔</t>
  </si>
  <si>
    <t>13515536097</t>
  </si>
  <si>
    <t>张莹</t>
  </si>
  <si>
    <t>13955365548</t>
  </si>
  <si>
    <t xml:space="preserve">统计制表人：汪仓宗     财务审核人：           分部总经理：         </t>
  </si>
  <si>
    <t xml:space="preserve">              审批人:             流程监督：</t>
  </si>
  <si>
    <t>口罩营销奖（1.21）</t>
  </si>
  <si>
    <t>沈保来</t>
  </si>
  <si>
    <t>口罩营销奖（1.25）</t>
  </si>
  <si>
    <t>口罩营销奖（1.31）</t>
  </si>
  <si>
    <t>口罩销售情况</t>
  </si>
  <si>
    <t>营销奖</t>
  </si>
  <si>
    <t>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</si>
</sst>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0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6</v>
      </c>
      <c r="C2" s="3">
        <v>3476</v>
      </c>
      <c r="D2" s="5"/>
      <c r="E2" s="6">
        <v>13705534228</v>
      </c>
      <c r="F2" s="3"/>
    </row>
    <row r="3" ht="14.25" spans="1:6">
      <c r="A3" s="3">
        <v>2</v>
      </c>
      <c r="B3" s="4" t="s">
        <v>7</v>
      </c>
      <c r="C3" s="3">
        <v>948</v>
      </c>
      <c r="D3" s="5"/>
      <c r="E3" s="6" t="s">
        <v>8</v>
      </c>
      <c r="F3" s="3"/>
    </row>
    <row r="4" ht="14.25" spans="1:6">
      <c r="A4" s="3">
        <v>3</v>
      </c>
      <c r="B4" s="4" t="s">
        <v>9</v>
      </c>
      <c r="C4" s="3">
        <v>316</v>
      </c>
      <c r="D4" s="5"/>
      <c r="E4" s="6" t="s">
        <v>10</v>
      </c>
      <c r="F4" s="3"/>
    </row>
    <row r="5" ht="14.25" spans="1:6">
      <c r="A5" s="3">
        <v>4</v>
      </c>
      <c r="B5" s="4" t="s">
        <v>11</v>
      </c>
      <c r="C5" s="3">
        <f>158*6</f>
        <v>948</v>
      </c>
      <c r="D5" s="5"/>
      <c r="E5" s="6" t="s">
        <v>12</v>
      </c>
      <c r="F5" s="3"/>
    </row>
    <row r="6" ht="14.25" spans="1:6">
      <c r="A6" s="3">
        <v>5</v>
      </c>
      <c r="B6" s="4" t="s">
        <v>13</v>
      </c>
      <c r="C6" s="3">
        <v>158</v>
      </c>
      <c r="D6" s="5"/>
      <c r="E6" s="6">
        <v>13965194220</v>
      </c>
      <c r="F6" s="3"/>
    </row>
    <row r="7" ht="14.25" spans="1:6">
      <c r="A7" s="3">
        <v>6</v>
      </c>
      <c r="B7" s="4" t="s">
        <v>14</v>
      </c>
      <c r="C7" s="3">
        <f>158*4</f>
        <v>632</v>
      </c>
      <c r="D7" s="5"/>
      <c r="E7" s="6" t="s">
        <v>15</v>
      </c>
      <c r="F7" s="3"/>
    </row>
    <row r="8" ht="14.25" spans="1:6">
      <c r="A8" s="3">
        <v>7</v>
      </c>
      <c r="B8" s="4" t="s">
        <v>16</v>
      </c>
      <c r="C8" s="3">
        <f>158*10</f>
        <v>1580</v>
      </c>
      <c r="D8" s="5"/>
      <c r="E8" s="6" t="s">
        <v>17</v>
      </c>
      <c r="F8" s="3"/>
    </row>
    <row r="9" ht="14.25" spans="1:6">
      <c r="A9" s="3">
        <v>8</v>
      </c>
      <c r="B9" s="4" t="s">
        <v>18</v>
      </c>
      <c r="C9" s="3">
        <v>158</v>
      </c>
      <c r="D9" s="5"/>
      <c r="E9" s="6" t="s">
        <v>19</v>
      </c>
      <c r="F9" s="3"/>
    </row>
    <row r="10" ht="14.25" spans="1:6">
      <c r="A10" s="3">
        <v>9</v>
      </c>
      <c r="B10" s="4" t="s">
        <v>20</v>
      </c>
      <c r="C10" s="3">
        <v>158</v>
      </c>
      <c r="D10" s="5"/>
      <c r="E10" s="6">
        <v>18755359313</v>
      </c>
      <c r="F10" s="14"/>
    </row>
  </sheetData>
  <conditionalFormatting sqref="B1">
    <cfRule type="duplicateValues" dxfId="0" priority="23"/>
  </conditionalFormatting>
  <conditionalFormatting sqref="C1">
    <cfRule type="duplicateValues" dxfId="0" priority="21"/>
  </conditionalFormatting>
  <conditionalFormatting sqref="D1:E1">
    <cfRule type="duplicateValues" dxfId="0" priority="22"/>
  </conditionalFormatting>
  <conditionalFormatting sqref="B2:B10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D14" sqref="D14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18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8" customHeight="1" spans="1:6">
      <c r="A2" s="3">
        <v>1</v>
      </c>
      <c r="B2" s="4" t="s">
        <v>18</v>
      </c>
      <c r="C2" s="3">
        <v>158</v>
      </c>
      <c r="D2" s="5"/>
      <c r="E2" s="6">
        <v>15357890888</v>
      </c>
      <c r="F2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G13" sqref="G13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31</v>
      </c>
      <c r="C2" s="3">
        <v>316</v>
      </c>
      <c r="D2" s="5"/>
      <c r="E2" s="6">
        <v>18855321755</v>
      </c>
      <c r="F2" s="3"/>
    </row>
    <row r="3" ht="14.25" spans="1:6">
      <c r="A3" s="3">
        <v>2</v>
      </c>
      <c r="B3" s="4" t="s">
        <v>30</v>
      </c>
      <c r="C3" s="3">
        <v>158</v>
      </c>
      <c r="D3" s="5"/>
      <c r="E3" s="6">
        <v>18755314630</v>
      </c>
      <c r="F3" s="3"/>
    </row>
    <row r="4" ht="14.25" spans="1:6">
      <c r="A4" s="3">
        <v>3</v>
      </c>
      <c r="B4" s="4" t="s">
        <v>32</v>
      </c>
      <c r="C4" s="3">
        <v>158</v>
      </c>
      <c r="D4" s="5"/>
      <c r="E4" s="6">
        <v>15056483020</v>
      </c>
      <c r="F4" s="3"/>
    </row>
    <row r="5" ht="14.25" spans="1:6">
      <c r="A5" s="3">
        <v>4</v>
      </c>
      <c r="B5" s="4" t="s">
        <v>35</v>
      </c>
      <c r="C5" s="3">
        <v>158</v>
      </c>
      <c r="D5" s="5"/>
      <c r="E5" s="6">
        <v>13685531166</v>
      </c>
      <c r="F5" s="3"/>
    </row>
    <row r="6" ht="14.25" spans="1:6">
      <c r="A6" s="3">
        <v>5</v>
      </c>
      <c r="B6" s="4" t="s">
        <v>33</v>
      </c>
      <c r="C6" s="3">
        <v>158</v>
      </c>
      <c r="D6" s="5"/>
      <c r="E6" s="6">
        <v>13966029333</v>
      </c>
      <c r="F6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D20" sqref="D20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37</v>
      </c>
      <c r="C2" s="3">
        <v>80</v>
      </c>
      <c r="D2" s="5"/>
      <c r="E2" s="6">
        <v>13855305180</v>
      </c>
      <c r="F2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I19" sqref="I19"/>
    </sheetView>
  </sheetViews>
  <sheetFormatPr defaultColWidth="9" defaultRowHeight="13.5" outlineLevelCol="2"/>
  <cols>
    <col min="1" max="2" width="12.375" customWidth="1"/>
    <col min="3" max="3" width="60.875" customWidth="1"/>
  </cols>
  <sheetData>
    <row r="1" ht="32" customHeight="1" spans="1:3">
      <c r="A1" s="9" t="s">
        <v>38</v>
      </c>
      <c r="B1" s="9"/>
      <c r="C1" s="9"/>
    </row>
    <row r="2" spans="1:3">
      <c r="A2" s="2" t="s">
        <v>1</v>
      </c>
      <c r="B2" s="2" t="s">
        <v>39</v>
      </c>
      <c r="C2" s="2" t="s">
        <v>40</v>
      </c>
    </row>
    <row r="3" ht="14.25" spans="1:3">
      <c r="A3" s="4" t="s">
        <v>6</v>
      </c>
      <c r="B3" s="7">
        <v>37</v>
      </c>
      <c r="C3" s="7" t="s">
        <v>41</v>
      </c>
    </row>
    <row r="4" ht="14.25" spans="1:3">
      <c r="A4" s="4" t="s">
        <v>7</v>
      </c>
      <c r="B4" s="7">
        <v>8</v>
      </c>
      <c r="C4" s="7" t="s">
        <v>42</v>
      </c>
    </row>
    <row r="5" ht="27" spans="1:3">
      <c r="A5" s="4" t="s">
        <v>9</v>
      </c>
      <c r="B5" s="7">
        <v>2</v>
      </c>
      <c r="C5" s="13" t="s">
        <v>43</v>
      </c>
    </row>
    <row r="6" ht="14.25" spans="1:3">
      <c r="A6" s="4" t="s">
        <v>11</v>
      </c>
      <c r="B6" s="7">
        <v>6</v>
      </c>
      <c r="C6" s="7" t="s">
        <v>42</v>
      </c>
    </row>
    <row r="7" ht="14.25" spans="1:3">
      <c r="A7" s="4" t="s">
        <v>13</v>
      </c>
      <c r="B7" s="7">
        <v>1</v>
      </c>
      <c r="C7" s="7" t="s">
        <v>44</v>
      </c>
    </row>
    <row r="8" ht="14.25" spans="1:3">
      <c r="A8" s="4" t="s">
        <v>14</v>
      </c>
      <c r="B8" s="7">
        <v>4</v>
      </c>
      <c r="C8" s="7" t="s">
        <v>42</v>
      </c>
    </row>
    <row r="9" ht="14.25" spans="1:3">
      <c r="A9" s="4" t="s">
        <v>16</v>
      </c>
      <c r="B9" s="7">
        <v>10</v>
      </c>
      <c r="C9" s="7" t="s">
        <v>42</v>
      </c>
    </row>
    <row r="10" ht="14.25" spans="1:3">
      <c r="A10" s="4" t="s">
        <v>18</v>
      </c>
      <c r="B10" s="7">
        <v>4</v>
      </c>
      <c r="C10" s="7" t="s">
        <v>45</v>
      </c>
    </row>
    <row r="11" ht="14.25" spans="1:3">
      <c r="A11" s="4" t="s">
        <v>20</v>
      </c>
      <c r="B11" s="7">
        <v>3</v>
      </c>
      <c r="C11" s="7" t="s">
        <v>46</v>
      </c>
    </row>
    <row r="12" ht="14.25" spans="1:3">
      <c r="A12" s="4" t="s">
        <v>21</v>
      </c>
      <c r="B12" s="7">
        <v>5</v>
      </c>
      <c r="C12" s="7" t="s">
        <v>42</v>
      </c>
    </row>
    <row r="13" ht="14.25" spans="1:3">
      <c r="A13" s="4" t="s">
        <v>22</v>
      </c>
      <c r="B13" s="7">
        <v>3</v>
      </c>
      <c r="C13" s="7" t="s">
        <v>42</v>
      </c>
    </row>
    <row r="14" ht="14.25" spans="1:3">
      <c r="A14" s="4" t="s">
        <v>23</v>
      </c>
      <c r="B14" s="7">
        <v>1</v>
      </c>
      <c r="C14" s="7" t="s">
        <v>47</v>
      </c>
    </row>
    <row r="15" ht="14.25" spans="1:3">
      <c r="A15" s="4" t="s">
        <v>24</v>
      </c>
      <c r="B15" s="7">
        <v>1</v>
      </c>
      <c r="C15" s="7" t="s">
        <v>48</v>
      </c>
    </row>
    <row r="16" ht="14.25" spans="1:3">
      <c r="A16" s="4" t="s">
        <v>25</v>
      </c>
      <c r="B16" s="7">
        <v>2</v>
      </c>
      <c r="C16" s="7" t="s">
        <v>49</v>
      </c>
    </row>
    <row r="17" ht="14.25" spans="1:3">
      <c r="A17" s="4" t="s">
        <v>26</v>
      </c>
      <c r="B17" s="7">
        <v>3</v>
      </c>
      <c r="C17" s="7" t="s">
        <v>50</v>
      </c>
    </row>
    <row r="18" ht="14.25" spans="1:3">
      <c r="A18" s="4" t="s">
        <v>27</v>
      </c>
      <c r="B18" s="7">
        <v>4</v>
      </c>
      <c r="C18" s="7" t="s">
        <v>51</v>
      </c>
    </row>
    <row r="19" ht="14.25" spans="1:3">
      <c r="A19" s="4" t="s">
        <v>28</v>
      </c>
      <c r="B19" s="7">
        <v>1</v>
      </c>
      <c r="C19" s="7" t="s">
        <v>52</v>
      </c>
    </row>
    <row r="20" ht="14.25" spans="1:3">
      <c r="A20" s="4" t="s">
        <v>29</v>
      </c>
      <c r="B20" s="7">
        <v>1</v>
      </c>
      <c r="C20" s="7" t="s">
        <v>53</v>
      </c>
    </row>
    <row r="21" ht="14.25" spans="1:3">
      <c r="A21" s="4" t="s">
        <v>30</v>
      </c>
      <c r="B21" s="7">
        <v>1</v>
      </c>
      <c r="C21" s="7" t="s">
        <v>42</v>
      </c>
    </row>
    <row r="22" ht="14.25" spans="1:3">
      <c r="A22" s="4" t="s">
        <v>31</v>
      </c>
      <c r="B22" s="7">
        <v>1</v>
      </c>
      <c r="C22" s="7" t="s">
        <v>54</v>
      </c>
    </row>
    <row r="23" ht="14.25" spans="1:3">
      <c r="A23" s="4" t="s">
        <v>32</v>
      </c>
      <c r="B23" s="7">
        <v>1</v>
      </c>
      <c r="C23" s="7" t="s">
        <v>55</v>
      </c>
    </row>
    <row r="24" ht="14.25" spans="1:3">
      <c r="A24" s="4" t="s">
        <v>33</v>
      </c>
      <c r="B24" s="7">
        <v>1</v>
      </c>
      <c r="C24" s="7" t="s">
        <v>42</v>
      </c>
    </row>
    <row r="25" ht="14.25" spans="1:3">
      <c r="A25" s="4" t="s">
        <v>34</v>
      </c>
      <c r="B25" s="7">
        <v>1</v>
      </c>
      <c r="C25" s="7" t="s">
        <v>42</v>
      </c>
    </row>
    <row r="26" ht="14.25" spans="1:3">
      <c r="A26" s="4" t="s">
        <v>35</v>
      </c>
      <c r="B26" s="7">
        <v>1</v>
      </c>
      <c r="C26" s="7" t="s">
        <v>42</v>
      </c>
    </row>
  </sheetData>
  <mergeCells count="1">
    <mergeCell ref="A1:C1"/>
  </mergeCells>
  <conditionalFormatting sqref="A2">
    <cfRule type="duplicateValues" dxfId="0" priority="10"/>
  </conditionalFormatting>
  <conditionalFormatting sqref="B2">
    <cfRule type="duplicateValues" dxfId="0" priority="2"/>
  </conditionalFormatting>
  <conditionalFormatting sqref="C2">
    <cfRule type="duplicateValues" dxfId="0" priority="1"/>
  </conditionalFormatting>
  <conditionalFormatting sqref="A17">
    <cfRule type="duplicateValues" dxfId="0" priority="7"/>
  </conditionalFormatting>
  <conditionalFormatting sqref="A18">
    <cfRule type="duplicateValues" dxfId="0" priority="6"/>
  </conditionalFormatting>
  <conditionalFormatting sqref="A3:A11">
    <cfRule type="duplicateValues" dxfId="0" priority="9"/>
  </conditionalFormatting>
  <conditionalFormatting sqref="A12:A16">
    <cfRule type="duplicateValues" dxfId="0" priority="8"/>
  </conditionalFormatting>
  <conditionalFormatting sqref="A19:A20">
    <cfRule type="duplicateValues" dxfId="0" priority="5"/>
  </conditionalFormatting>
  <conditionalFormatting sqref="A21:A2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D13" sqref="D13"/>
    </sheetView>
  </sheetViews>
  <sheetFormatPr defaultColWidth="9" defaultRowHeight="13.5" outlineLevelRow="2" outlineLevelCol="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ht="34" customHeight="1" spans="1:6">
      <c r="A1" s="1" t="s">
        <v>56</v>
      </c>
      <c r="B1" s="1"/>
      <c r="C1" s="1"/>
      <c r="D1" s="1"/>
      <c r="E1" s="1"/>
      <c r="F1" s="1"/>
    </row>
    <row r="2" ht="21" customHeight="1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21" customHeight="1" spans="1:6">
      <c r="A3" s="3">
        <v>1</v>
      </c>
      <c r="B3" s="4" t="s">
        <v>24</v>
      </c>
      <c r="C3" s="3">
        <v>160</v>
      </c>
      <c r="D3" s="5"/>
      <c r="E3" s="6">
        <v>13505538126</v>
      </c>
      <c r="F3" s="3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:F10"/>
    </sheetView>
  </sheetViews>
  <sheetFormatPr defaultColWidth="9" defaultRowHeight="13.5" outlineLevelCol="5"/>
  <cols>
    <col min="5" max="5" width="18.75" customWidth="1"/>
    <col min="6" max="6" width="10.875" customWidth="1"/>
  </cols>
  <sheetData>
    <row r="1" ht="47" customHeight="1" spans="1:6">
      <c r="A1" s="1" t="s">
        <v>57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58</v>
      </c>
      <c r="C3" s="3">
        <v>250</v>
      </c>
      <c r="D3" s="5"/>
      <c r="E3" s="6">
        <v>18130616287</v>
      </c>
      <c r="F3" s="3"/>
    </row>
    <row r="4" ht="14.25" spans="1:6">
      <c r="A4" s="3">
        <v>2</v>
      </c>
      <c r="B4" s="4" t="s">
        <v>59</v>
      </c>
      <c r="C4" s="3">
        <f>125*3</f>
        <v>375</v>
      </c>
      <c r="D4" s="5"/>
      <c r="E4" s="6">
        <v>13515532339</v>
      </c>
      <c r="F4" s="3"/>
    </row>
    <row r="5" ht="14.25" spans="1:6">
      <c r="A5" s="3">
        <v>3</v>
      </c>
      <c r="B5" s="4" t="s">
        <v>60</v>
      </c>
      <c r="C5" s="3">
        <v>125</v>
      </c>
      <c r="D5" s="5"/>
      <c r="E5" s="6">
        <v>17755347575</v>
      </c>
      <c r="F5" s="3"/>
    </row>
    <row r="6" ht="14.25" spans="1:6">
      <c r="A6" s="3">
        <v>4</v>
      </c>
      <c r="B6" s="4" t="s">
        <v>61</v>
      </c>
      <c r="C6" s="3">
        <v>125</v>
      </c>
      <c r="D6" s="5"/>
      <c r="E6" s="6">
        <v>18895353606</v>
      </c>
      <c r="F6" s="3"/>
    </row>
    <row r="7" ht="14.25" spans="1:6">
      <c r="A7" s="3">
        <v>5</v>
      </c>
      <c r="B7" s="4" t="s">
        <v>62</v>
      </c>
      <c r="C7" s="3">
        <v>250</v>
      </c>
      <c r="D7" s="5"/>
      <c r="E7" s="6" t="s">
        <v>63</v>
      </c>
      <c r="F7" s="3"/>
    </row>
    <row r="8" ht="14.25" spans="1:6">
      <c r="A8" s="3">
        <v>6</v>
      </c>
      <c r="B8" s="7" t="s">
        <v>64</v>
      </c>
      <c r="C8" s="3">
        <v>250</v>
      </c>
      <c r="D8" s="7"/>
      <c r="E8" s="6" t="s">
        <v>65</v>
      </c>
      <c r="F8" s="7"/>
    </row>
    <row r="9" ht="14.25" spans="1:6">
      <c r="A9" s="3">
        <v>7</v>
      </c>
      <c r="B9" s="7" t="s">
        <v>66</v>
      </c>
      <c r="C9" s="3">
        <v>250</v>
      </c>
      <c r="D9" s="7"/>
      <c r="E9" s="6">
        <v>15055758515</v>
      </c>
      <c r="F9" s="7"/>
    </row>
    <row r="10" ht="14.25" spans="1:6">
      <c r="A10" s="3">
        <v>8</v>
      </c>
      <c r="B10" s="7" t="s">
        <v>67</v>
      </c>
      <c r="C10" s="3">
        <v>250</v>
      </c>
      <c r="D10" s="7"/>
      <c r="E10" s="6" t="s">
        <v>68</v>
      </c>
      <c r="F10" s="7"/>
    </row>
    <row r="11" ht="14.25" spans="1:6">
      <c r="A11" s="3" t="s">
        <v>69</v>
      </c>
      <c r="B11" s="7"/>
      <c r="C11" s="9">
        <f>SUM(C3:C10)</f>
        <v>1875</v>
      </c>
      <c r="D11" s="7"/>
      <c r="E11" s="6"/>
      <c r="F11" s="7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:B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3" sqref="A3:E12"/>
    </sheetView>
  </sheetViews>
  <sheetFormatPr defaultColWidth="9" defaultRowHeight="13.5" outlineLevelCol="5"/>
  <cols>
    <col min="5" max="5" width="18.75" customWidth="1"/>
    <col min="6" max="6" width="10.875" customWidth="1"/>
  </cols>
  <sheetData>
    <row r="1" ht="47" customHeight="1" spans="1:6">
      <c r="A1" s="1" t="s">
        <v>70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71</v>
      </c>
      <c r="C3" s="3">
        <v>125</v>
      </c>
      <c r="D3" s="5"/>
      <c r="E3" s="6">
        <v>18655368818</v>
      </c>
      <c r="F3" s="3"/>
    </row>
    <row r="4" ht="14.25" spans="1:6">
      <c r="A4" s="3">
        <v>2</v>
      </c>
      <c r="B4" s="4" t="s">
        <v>72</v>
      </c>
      <c r="C4" s="3">
        <v>125</v>
      </c>
      <c r="D4" s="5"/>
      <c r="E4" s="6">
        <v>13965178143</v>
      </c>
      <c r="F4" s="3"/>
    </row>
    <row r="5" ht="14.25" spans="1:6">
      <c r="A5" s="3">
        <v>3</v>
      </c>
      <c r="B5" s="4" t="s">
        <v>73</v>
      </c>
      <c r="C5" s="3">
        <v>125</v>
      </c>
      <c r="D5" s="5"/>
      <c r="E5" s="6">
        <v>13956178878</v>
      </c>
      <c r="F5" s="3"/>
    </row>
    <row r="6" ht="14.25" spans="1:6">
      <c r="A6" s="3">
        <v>4</v>
      </c>
      <c r="B6" s="4" t="s">
        <v>74</v>
      </c>
      <c r="C6" s="3">
        <v>125</v>
      </c>
      <c r="D6" s="5"/>
      <c r="E6" s="6">
        <v>13955391005</v>
      </c>
      <c r="F6" s="3"/>
    </row>
    <row r="7" ht="14.25" spans="1:6">
      <c r="A7" s="3">
        <v>5</v>
      </c>
      <c r="B7" s="4" t="s">
        <v>18</v>
      </c>
      <c r="C7" s="3">
        <v>125</v>
      </c>
      <c r="D7" s="5"/>
      <c r="E7" s="6">
        <v>15357890888</v>
      </c>
      <c r="F7" s="3"/>
    </row>
    <row r="8" ht="14.25" spans="1:6">
      <c r="A8" s="3">
        <v>6</v>
      </c>
      <c r="B8" s="4" t="s">
        <v>75</v>
      </c>
      <c r="C8" s="3">
        <f>125*4</f>
        <v>500</v>
      </c>
      <c r="D8" s="5"/>
      <c r="E8" s="6">
        <v>13355536611</v>
      </c>
      <c r="F8" s="3"/>
    </row>
    <row r="9" ht="14.25" spans="1:6">
      <c r="A9" s="3">
        <v>7</v>
      </c>
      <c r="B9" s="4" t="s">
        <v>76</v>
      </c>
      <c r="C9" s="3">
        <v>250</v>
      </c>
      <c r="D9" s="5"/>
      <c r="E9" s="6">
        <v>18155386702</v>
      </c>
      <c r="F9" s="3"/>
    </row>
    <row r="10" ht="14.25" spans="1:6">
      <c r="A10" s="3">
        <v>8</v>
      </c>
      <c r="B10" s="4" t="s">
        <v>62</v>
      </c>
      <c r="C10" s="3">
        <v>125</v>
      </c>
      <c r="D10" s="5"/>
      <c r="E10" s="6" t="s">
        <v>63</v>
      </c>
      <c r="F10" s="3"/>
    </row>
    <row r="11" ht="14.25" spans="1:6">
      <c r="A11" s="3">
        <v>9</v>
      </c>
      <c r="B11" s="4" t="s">
        <v>25</v>
      </c>
      <c r="C11" s="3">
        <v>125</v>
      </c>
      <c r="D11" s="5"/>
      <c r="E11" s="6">
        <v>18110269302</v>
      </c>
      <c r="F11" s="3"/>
    </row>
    <row r="12" ht="14.25" spans="1:6">
      <c r="A12" s="3">
        <v>10</v>
      </c>
      <c r="B12" s="4" t="s">
        <v>77</v>
      </c>
      <c r="C12" s="3">
        <v>125</v>
      </c>
      <c r="D12" s="5"/>
      <c r="E12" s="6">
        <v>13505539349</v>
      </c>
      <c r="F12" s="3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:B12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16" sqref="E16"/>
    </sheetView>
  </sheetViews>
  <sheetFormatPr defaultColWidth="9" defaultRowHeight="13.5" outlineLevelRow="6" outlineLevelCol="5"/>
  <cols>
    <col min="5" max="5" width="18.75" customWidth="1"/>
    <col min="6" max="6" width="10.875" customWidth="1"/>
  </cols>
  <sheetData>
    <row r="1" ht="47" customHeight="1" spans="1:6">
      <c r="A1" s="1" t="s">
        <v>78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79</v>
      </c>
      <c r="C3" s="3">
        <v>125</v>
      </c>
      <c r="D3" s="5"/>
      <c r="E3" s="6" t="s">
        <v>80</v>
      </c>
      <c r="F3" s="3"/>
    </row>
    <row r="4" ht="14.25" spans="1:6">
      <c r="A4" s="3">
        <v>2</v>
      </c>
      <c r="B4" s="4" t="s">
        <v>81</v>
      </c>
      <c r="C4" s="3">
        <v>125</v>
      </c>
      <c r="D4" s="5"/>
      <c r="E4" s="6" t="s">
        <v>82</v>
      </c>
      <c r="F4" s="3"/>
    </row>
    <row r="5" ht="14.25" spans="1:6">
      <c r="A5" s="3">
        <v>3</v>
      </c>
      <c r="B5" s="4" t="s">
        <v>83</v>
      </c>
      <c r="C5" s="3">
        <v>375</v>
      </c>
      <c r="D5" s="5"/>
      <c r="E5" s="6" t="s">
        <v>84</v>
      </c>
      <c r="F5" s="3"/>
    </row>
    <row r="6" ht="14.25" spans="1:6">
      <c r="A6" s="3">
        <v>4</v>
      </c>
      <c r="B6" s="4" t="s">
        <v>85</v>
      </c>
      <c r="C6" s="3">
        <v>100</v>
      </c>
      <c r="D6" s="5"/>
      <c r="E6" s="6" t="s">
        <v>86</v>
      </c>
      <c r="F6" s="3"/>
    </row>
    <row r="7" ht="14.25" spans="1:6">
      <c r="A7" s="3" t="s">
        <v>69</v>
      </c>
      <c r="B7" s="7"/>
      <c r="C7" s="9">
        <f>SUM(C3:C6)</f>
        <v>725</v>
      </c>
      <c r="D7" s="7"/>
      <c r="E7" s="6"/>
      <c r="F7" s="7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:B6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G17" sqref="G17"/>
    </sheetView>
  </sheetViews>
  <sheetFormatPr defaultColWidth="9" defaultRowHeight="13.5" outlineLevelRow="5" outlineLevelCol="5"/>
  <cols>
    <col min="5" max="5" width="18.75" customWidth="1"/>
    <col min="6" max="6" width="10.875" customWidth="1"/>
  </cols>
  <sheetData>
    <row r="1" ht="47" customHeight="1" spans="1:6">
      <c r="A1" s="1" t="s">
        <v>87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88</v>
      </c>
      <c r="C3" s="3">
        <v>375</v>
      </c>
      <c r="D3" s="5"/>
      <c r="E3" s="6">
        <v>13965183721</v>
      </c>
      <c r="F3" s="3"/>
    </row>
    <row r="4" ht="14.25" spans="1:6">
      <c r="A4" s="3">
        <v>2</v>
      </c>
      <c r="B4" s="4" t="s">
        <v>89</v>
      </c>
      <c r="C4" s="3">
        <v>125</v>
      </c>
      <c r="D4" s="5"/>
      <c r="E4" s="6" t="s">
        <v>90</v>
      </c>
      <c r="F4" s="3"/>
    </row>
    <row r="5" ht="14.25" spans="1:6">
      <c r="A5" s="3">
        <v>3</v>
      </c>
      <c r="B5" s="4" t="s">
        <v>91</v>
      </c>
      <c r="C5" s="3">
        <v>100</v>
      </c>
      <c r="D5" s="5"/>
      <c r="E5" s="6">
        <v>18110252052</v>
      </c>
      <c r="F5" s="3"/>
    </row>
    <row r="6" ht="14.25" spans="1:6">
      <c r="A6" s="3" t="s">
        <v>69</v>
      </c>
      <c r="B6" s="7"/>
      <c r="C6" s="9">
        <f>SUM(C3:C5)</f>
        <v>600</v>
      </c>
      <c r="D6" s="7"/>
      <c r="E6" s="6"/>
      <c r="F6" s="7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:B5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9" sqref="A9:G10"/>
    </sheetView>
  </sheetViews>
  <sheetFormatPr defaultColWidth="9" defaultRowHeight="13.5" outlineLevelCol="5"/>
  <cols>
    <col min="5" max="5" width="18.75" customWidth="1"/>
    <col min="6" max="6" width="10.875" customWidth="1"/>
  </cols>
  <sheetData>
    <row r="1" ht="47" customHeight="1" spans="1:6">
      <c r="A1" s="1" t="s">
        <v>92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83</v>
      </c>
      <c r="C3" s="3">
        <v>125</v>
      </c>
      <c r="D3" s="5"/>
      <c r="E3" s="6" t="s">
        <v>84</v>
      </c>
      <c r="F3" s="3"/>
    </row>
    <row r="4" ht="14.25" spans="1:6">
      <c r="A4" s="3">
        <v>2</v>
      </c>
      <c r="B4" s="4" t="s">
        <v>62</v>
      </c>
      <c r="C4" s="3">
        <v>125</v>
      </c>
      <c r="D4" s="5"/>
      <c r="E4" s="6" t="s">
        <v>63</v>
      </c>
      <c r="F4" s="3"/>
    </row>
    <row r="5" ht="14.25" spans="1:6">
      <c r="A5" s="3">
        <v>3</v>
      </c>
      <c r="B5" s="4" t="s">
        <v>93</v>
      </c>
      <c r="C5" s="3">
        <v>200</v>
      </c>
      <c r="D5" s="5"/>
      <c r="E5" s="6" t="s">
        <v>94</v>
      </c>
      <c r="F5" s="3"/>
    </row>
    <row r="6" ht="14.25" spans="1:6">
      <c r="A6" s="3">
        <v>4</v>
      </c>
      <c r="B6" s="4" t="s">
        <v>95</v>
      </c>
      <c r="C6" s="3">
        <v>125</v>
      </c>
      <c r="D6" s="5"/>
      <c r="E6" s="6" t="s">
        <v>96</v>
      </c>
      <c r="F6" s="3"/>
    </row>
    <row r="7" ht="14.25" spans="1:6">
      <c r="A7" s="3">
        <v>5</v>
      </c>
      <c r="B7" s="4" t="s">
        <v>97</v>
      </c>
      <c r="C7" s="3">
        <v>100</v>
      </c>
      <c r="D7" s="5"/>
      <c r="E7" s="6" t="s">
        <v>98</v>
      </c>
      <c r="F7" s="3"/>
    </row>
    <row r="8" ht="14.25" spans="1:6">
      <c r="A8" s="3" t="s">
        <v>69</v>
      </c>
      <c r="B8" s="7"/>
      <c r="C8" s="9">
        <f>SUM(C3:C7)</f>
        <v>675</v>
      </c>
      <c r="D8" s="7"/>
      <c r="E8" s="6"/>
      <c r="F8" s="7"/>
    </row>
    <row r="9" ht="51" customHeight="1" spans="1:3">
      <c r="A9" s="10" t="s">
        <v>99</v>
      </c>
      <c r="B9" s="11"/>
      <c r="C9" s="10"/>
    </row>
    <row r="10" ht="51" customHeight="1" spans="1:3">
      <c r="A10" s="12"/>
      <c r="B10" s="12" t="s">
        <v>100</v>
      </c>
      <c r="C10" s="12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A9:C9">
    <cfRule type="duplicateValues" dxfId="0" priority="1"/>
  </conditionalFormatting>
  <conditionalFormatting sqref="A10">
    <cfRule type="duplicateValues" dxfId="0" priority="3"/>
  </conditionalFormatting>
  <conditionalFormatting sqref="B10">
    <cfRule type="duplicateValues" dxfId="0" priority="2"/>
  </conditionalFormatting>
  <conditionalFormatting sqref="B3:B7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:F6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6</v>
      </c>
      <c r="C2" s="3">
        <f>1580</f>
        <v>1580</v>
      </c>
      <c r="D2" s="5"/>
      <c r="E2" s="6">
        <v>13705534228</v>
      </c>
      <c r="F2" s="3"/>
    </row>
    <row r="3" ht="14.25" spans="1:6">
      <c r="A3" s="3">
        <v>2</v>
      </c>
      <c r="B3" s="4" t="s">
        <v>7</v>
      </c>
      <c r="C3" s="3">
        <f>158*2</f>
        <v>316</v>
      </c>
      <c r="D3" s="5"/>
      <c r="E3" s="6">
        <v>13906741736</v>
      </c>
      <c r="F3" s="3"/>
    </row>
    <row r="4" ht="14.25" spans="1:6">
      <c r="A4" s="3">
        <v>3</v>
      </c>
      <c r="B4" s="4" t="s">
        <v>21</v>
      </c>
      <c r="C4" s="3">
        <f>158*5</f>
        <v>790</v>
      </c>
      <c r="D4" s="5"/>
      <c r="E4" s="6">
        <v>13454758026</v>
      </c>
      <c r="F4" s="3"/>
    </row>
    <row r="5" ht="14.25" spans="1:6">
      <c r="A5" s="3">
        <v>4</v>
      </c>
      <c r="B5" s="4" t="s">
        <v>22</v>
      </c>
      <c r="C5" s="3">
        <v>158</v>
      </c>
      <c r="D5" s="5"/>
      <c r="E5" s="6">
        <v>15055337347</v>
      </c>
      <c r="F5" s="3"/>
    </row>
    <row r="6" ht="14.25" spans="1:6">
      <c r="A6" s="3">
        <v>5</v>
      </c>
      <c r="B6" s="4" t="s">
        <v>23</v>
      </c>
      <c r="C6" s="3">
        <v>158</v>
      </c>
      <c r="D6" s="5"/>
      <c r="E6" s="6">
        <v>15055772936</v>
      </c>
      <c r="F6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F17" sqref="F17"/>
    </sheetView>
  </sheetViews>
  <sheetFormatPr defaultColWidth="9" defaultRowHeight="13.5" outlineLevelRow="5" outlineLevelCol="5"/>
  <cols>
    <col min="5" max="5" width="18.75" customWidth="1"/>
    <col min="6" max="6" width="10.875" customWidth="1"/>
  </cols>
  <sheetData>
    <row r="1" ht="47" customHeight="1" spans="1:6">
      <c r="A1" s="1" t="s">
        <v>101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102</v>
      </c>
      <c r="C3" s="3">
        <v>125</v>
      </c>
      <c r="D3" s="5"/>
      <c r="E3" s="6">
        <v>15855984799</v>
      </c>
      <c r="F3" s="3"/>
    </row>
    <row r="4" ht="14.25" spans="1:6">
      <c r="A4" s="3">
        <v>2</v>
      </c>
      <c r="B4" s="4" t="s">
        <v>93</v>
      </c>
      <c r="C4" s="3">
        <v>500</v>
      </c>
      <c r="D4" s="5"/>
      <c r="E4" s="6">
        <v>13605536311</v>
      </c>
      <c r="F4" s="3"/>
    </row>
    <row r="5" ht="14.25" spans="1:6">
      <c r="A5" s="3">
        <v>3</v>
      </c>
      <c r="B5" s="4" t="s">
        <v>31</v>
      </c>
      <c r="C5" s="3">
        <v>125</v>
      </c>
      <c r="D5" s="5"/>
      <c r="E5" s="6">
        <v>18855321755</v>
      </c>
      <c r="F5" s="3"/>
    </row>
    <row r="6" ht="14.25" spans="1:6">
      <c r="A6" s="3" t="s">
        <v>69</v>
      </c>
      <c r="B6" s="7"/>
      <c r="C6" s="9">
        <f>SUM(C3:C5)</f>
        <v>750</v>
      </c>
      <c r="D6" s="7"/>
      <c r="E6" s="6"/>
      <c r="F6" s="7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:B5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H13" sqref="H13"/>
    </sheetView>
  </sheetViews>
  <sheetFormatPr defaultColWidth="9" defaultRowHeight="13.5" outlineLevelRow="4" outlineLevelCol="5"/>
  <cols>
    <col min="5" max="5" width="18.75" customWidth="1"/>
    <col min="6" max="6" width="10.875" customWidth="1"/>
  </cols>
  <sheetData>
    <row r="1" ht="47" customHeight="1" spans="1:6">
      <c r="A1" s="1" t="s">
        <v>103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58</v>
      </c>
      <c r="C3" s="3">
        <v>125</v>
      </c>
      <c r="D3" s="5"/>
      <c r="E3" s="6">
        <v>18130616287</v>
      </c>
      <c r="F3" s="3"/>
    </row>
    <row r="4" ht="14.25" spans="1:6">
      <c r="A4" s="3">
        <v>2</v>
      </c>
      <c r="B4" s="4" t="s">
        <v>72</v>
      </c>
      <c r="C4" s="3">
        <v>200</v>
      </c>
      <c r="D4" s="5"/>
      <c r="E4" s="6">
        <v>13965178143</v>
      </c>
      <c r="F4" s="3"/>
    </row>
    <row r="5" ht="14.25" spans="1:6">
      <c r="A5" s="3" t="s">
        <v>69</v>
      </c>
      <c r="B5" s="7"/>
      <c r="C5" s="9">
        <f>SUM(C3:C4)</f>
        <v>325</v>
      </c>
      <c r="D5" s="7"/>
      <c r="E5" s="6"/>
      <c r="F5" s="7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:B4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E13" sqref="E13"/>
    </sheetView>
  </sheetViews>
  <sheetFormatPr defaultColWidth="9" defaultRowHeight="13.5" outlineLevelRow="2" outlineLevelCol="5"/>
  <cols>
    <col min="5" max="5" width="18.75" customWidth="1"/>
    <col min="6" max="6" width="10.875" customWidth="1"/>
  </cols>
  <sheetData>
    <row r="1" ht="47" customHeight="1" spans="1:6">
      <c r="A1" s="1" t="s">
        <v>104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3">
        <v>1</v>
      </c>
      <c r="B3" s="4" t="s">
        <v>67</v>
      </c>
      <c r="C3" s="3">
        <v>100</v>
      </c>
      <c r="D3" s="5"/>
      <c r="E3" s="6" t="s">
        <v>68</v>
      </c>
      <c r="F3" s="3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B3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G18" sqref="G18"/>
    </sheetView>
  </sheetViews>
  <sheetFormatPr defaultColWidth="9" defaultRowHeight="13.5" outlineLevelRow="1" outlineLevelCol="5"/>
  <cols>
    <col min="5" max="5" width="18.75" customWidth="1"/>
    <col min="6" max="6" width="10.8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67</v>
      </c>
      <c r="C2" s="3">
        <v>125</v>
      </c>
      <c r="D2" s="5"/>
      <c r="E2" s="6" t="s">
        <v>68</v>
      </c>
      <c r="F2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O13" sqref="O13"/>
    </sheetView>
  </sheetViews>
  <sheetFormatPr defaultColWidth="9" defaultRowHeight="13.5"/>
  <cols>
    <col min="5" max="5" width="14.125"/>
  </cols>
  <sheetData>
    <row r="1" ht="14.25" spans="1:6">
      <c r="A1" s="1" t="s">
        <v>57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12">
      <c r="A3" s="3">
        <v>1</v>
      </c>
      <c r="B3" s="4" t="s">
        <v>58</v>
      </c>
      <c r="C3" s="3">
        <v>250</v>
      </c>
      <c r="D3" s="5"/>
      <c r="E3" s="6">
        <v>18130616287</v>
      </c>
      <c r="F3" s="3"/>
      <c r="J3" s="7" t="s">
        <v>105</v>
      </c>
      <c r="K3" s="7"/>
      <c r="L3" s="7"/>
    </row>
    <row r="4" ht="14.25" spans="1:12">
      <c r="A4" s="3"/>
      <c r="B4" s="4"/>
      <c r="C4" s="3"/>
      <c r="D4" s="5"/>
      <c r="E4" s="6"/>
      <c r="F4" s="3"/>
      <c r="J4" s="7" t="s">
        <v>1</v>
      </c>
      <c r="K4" s="7" t="s">
        <v>106</v>
      </c>
      <c r="L4" s="7" t="s">
        <v>107</v>
      </c>
    </row>
    <row r="5" ht="14.25" spans="1:12">
      <c r="A5" s="3">
        <v>2</v>
      </c>
      <c r="B5" s="4" t="s">
        <v>59</v>
      </c>
      <c r="C5" s="3">
        <f>125*3</f>
        <v>375</v>
      </c>
      <c r="D5" s="5"/>
      <c r="E5" s="6">
        <v>13515532339</v>
      </c>
      <c r="F5" s="3"/>
      <c r="J5" s="4" t="s">
        <v>75</v>
      </c>
      <c r="K5" s="7">
        <f>SUMIFS(C:C,B:B,J5)</f>
        <v>500</v>
      </c>
      <c r="L5" s="7">
        <f t="shared" ref="L5:L16" si="0">K5/125</f>
        <v>4</v>
      </c>
    </row>
    <row r="6" ht="14.25" spans="1:12">
      <c r="A6" s="3">
        <v>3</v>
      </c>
      <c r="B6" s="4" t="s">
        <v>60</v>
      </c>
      <c r="C6" s="3">
        <v>125</v>
      </c>
      <c r="D6" s="5"/>
      <c r="E6" s="6">
        <v>17755347575</v>
      </c>
      <c r="F6" s="3"/>
      <c r="J6" s="4" t="s">
        <v>62</v>
      </c>
      <c r="K6" s="7">
        <f>SUMIFS(C:C,B:B,J6)</f>
        <v>375</v>
      </c>
      <c r="L6" s="7">
        <f t="shared" si="0"/>
        <v>3</v>
      </c>
    </row>
    <row r="7" ht="14.25" spans="1:12">
      <c r="A7" s="3">
        <v>4</v>
      </c>
      <c r="B7" s="4" t="s">
        <v>61</v>
      </c>
      <c r="C7" s="3">
        <v>125</v>
      </c>
      <c r="D7" s="5"/>
      <c r="E7" s="6">
        <v>18895353606</v>
      </c>
      <c r="F7" s="3"/>
      <c r="J7" s="7" t="s">
        <v>66</v>
      </c>
      <c r="K7" s="7">
        <f>SUMIFS(C:C,B:B,J7)</f>
        <v>250</v>
      </c>
      <c r="L7" s="7">
        <f t="shared" si="0"/>
        <v>2</v>
      </c>
    </row>
    <row r="8" ht="14.25" spans="1:12">
      <c r="A8" s="3">
        <v>5</v>
      </c>
      <c r="B8" s="4" t="s">
        <v>62</v>
      </c>
      <c r="C8" s="3">
        <v>250</v>
      </c>
      <c r="D8" s="5"/>
      <c r="E8" s="6" t="s">
        <v>63</v>
      </c>
      <c r="F8" s="3"/>
      <c r="J8" s="7" t="s">
        <v>67</v>
      </c>
      <c r="K8" s="7">
        <f>SUMIFS(C:C,B:B,J8)</f>
        <v>250</v>
      </c>
      <c r="L8" s="7">
        <f t="shared" si="0"/>
        <v>2</v>
      </c>
    </row>
    <row r="9" ht="14.25" spans="1:12">
      <c r="A9" s="3">
        <v>6</v>
      </c>
      <c r="B9" s="7" t="s">
        <v>64</v>
      </c>
      <c r="C9" s="3">
        <v>250</v>
      </c>
      <c r="D9" s="7"/>
      <c r="E9" s="6" t="s">
        <v>65</v>
      </c>
      <c r="F9" s="7"/>
      <c r="J9" s="4" t="s">
        <v>76</v>
      </c>
      <c r="K9" s="7">
        <f>SUMIFS(C:C,B:B,J9)</f>
        <v>250</v>
      </c>
      <c r="L9" s="7">
        <f t="shared" si="0"/>
        <v>2</v>
      </c>
    </row>
    <row r="10" ht="14.25" spans="1:12">
      <c r="A10" s="3">
        <v>7</v>
      </c>
      <c r="B10" s="7" t="s">
        <v>66</v>
      </c>
      <c r="C10" s="3">
        <v>250</v>
      </c>
      <c r="D10" s="7"/>
      <c r="E10" s="6">
        <v>15055758515</v>
      </c>
      <c r="F10" s="7"/>
      <c r="J10" s="4" t="s">
        <v>60</v>
      </c>
      <c r="K10" s="7">
        <f>SUMIFS(C:C,B:B,J10)</f>
        <v>125</v>
      </c>
      <c r="L10" s="7">
        <f t="shared" si="0"/>
        <v>1</v>
      </c>
    </row>
    <row r="11" ht="14.25" spans="1:12">
      <c r="A11" s="3">
        <v>8</v>
      </c>
      <c r="B11" s="7" t="s">
        <v>67</v>
      </c>
      <c r="C11" s="3">
        <v>250</v>
      </c>
      <c r="D11" s="7"/>
      <c r="E11" s="6" t="s">
        <v>68</v>
      </c>
      <c r="F11" s="7"/>
      <c r="J11" s="4" t="s">
        <v>61</v>
      </c>
      <c r="K11" s="7">
        <f>SUMIFS(C:C,B:B,J11)</f>
        <v>125</v>
      </c>
      <c r="L11" s="7">
        <f t="shared" si="0"/>
        <v>1</v>
      </c>
    </row>
    <row r="12" ht="14.25" spans="1:12">
      <c r="A12" s="3">
        <v>1</v>
      </c>
      <c r="B12" s="4" t="s">
        <v>71</v>
      </c>
      <c r="C12" s="3">
        <v>125</v>
      </c>
      <c r="D12" s="5"/>
      <c r="E12" s="6">
        <v>18655368818</v>
      </c>
      <c r="J12" s="4" t="s">
        <v>73</v>
      </c>
      <c r="K12" s="7">
        <f>SUMIFS(C:C,B:B,J12)</f>
        <v>125</v>
      </c>
      <c r="L12" s="7">
        <f t="shared" si="0"/>
        <v>1</v>
      </c>
    </row>
    <row r="13" ht="14.25" spans="1:12">
      <c r="A13" s="3">
        <v>2</v>
      </c>
      <c r="B13" s="4" t="s">
        <v>72</v>
      </c>
      <c r="C13" s="3">
        <v>125</v>
      </c>
      <c r="D13" s="5"/>
      <c r="E13" s="6">
        <v>13965178143</v>
      </c>
      <c r="J13" s="4" t="s">
        <v>74</v>
      </c>
      <c r="K13" s="7">
        <f>SUMIFS(C:C,B:B,J13)</f>
        <v>125</v>
      </c>
      <c r="L13" s="7">
        <f t="shared" si="0"/>
        <v>1</v>
      </c>
    </row>
    <row r="14" ht="14.25" spans="1:12">
      <c r="A14" s="3">
        <v>3</v>
      </c>
      <c r="B14" s="4" t="s">
        <v>73</v>
      </c>
      <c r="C14" s="3">
        <v>125</v>
      </c>
      <c r="D14" s="5"/>
      <c r="E14" s="6">
        <v>13956178878</v>
      </c>
      <c r="J14" s="4" t="s">
        <v>18</v>
      </c>
      <c r="K14" s="7">
        <f>SUMIFS(C:C,B:B,J14)</f>
        <v>125</v>
      </c>
      <c r="L14" s="7">
        <f t="shared" si="0"/>
        <v>1</v>
      </c>
    </row>
    <row r="15" ht="14.25" spans="1:12">
      <c r="A15" s="3">
        <v>4</v>
      </c>
      <c r="B15" s="4" t="s">
        <v>74</v>
      </c>
      <c r="C15" s="3">
        <v>125</v>
      </c>
      <c r="D15" s="5"/>
      <c r="E15" s="6">
        <v>13955391005</v>
      </c>
      <c r="J15" s="4" t="s">
        <v>25</v>
      </c>
      <c r="K15" s="7">
        <f>SUMIFS(C:C,B:B,J15)</f>
        <v>125</v>
      </c>
      <c r="L15" s="7">
        <f t="shared" si="0"/>
        <v>1</v>
      </c>
    </row>
    <row r="16" ht="14.25" spans="1:12">
      <c r="A16" s="3">
        <v>5</v>
      </c>
      <c r="B16" s="4" t="s">
        <v>18</v>
      </c>
      <c r="C16" s="3">
        <v>125</v>
      </c>
      <c r="D16" s="5"/>
      <c r="E16" s="6">
        <v>15357890888</v>
      </c>
      <c r="J16" s="4" t="s">
        <v>81</v>
      </c>
      <c r="K16" s="7">
        <f>SUMIFS(C:C,B:B,J16)</f>
        <v>125</v>
      </c>
      <c r="L16" s="7">
        <f t="shared" si="0"/>
        <v>1</v>
      </c>
    </row>
    <row r="17" ht="14.25" spans="1:10">
      <c r="A17" s="3">
        <v>6</v>
      </c>
      <c r="B17" s="4" t="s">
        <v>75</v>
      </c>
      <c r="C17" s="3">
        <f>125*4</f>
        <v>500</v>
      </c>
      <c r="D17" s="5"/>
      <c r="E17" s="6">
        <v>13355536611</v>
      </c>
      <c r="J17" s="8"/>
    </row>
    <row r="18" ht="14.25" spans="1:10">
      <c r="A18" s="3">
        <v>7</v>
      </c>
      <c r="B18" s="4" t="s">
        <v>76</v>
      </c>
      <c r="C18" s="3">
        <v>250</v>
      </c>
      <c r="D18" s="5"/>
      <c r="E18" s="6">
        <v>18155386702</v>
      </c>
      <c r="J18" s="4"/>
    </row>
    <row r="19" ht="14.25" spans="1:5">
      <c r="A19" s="3">
        <v>8</v>
      </c>
      <c r="B19" s="4" t="s">
        <v>62</v>
      </c>
      <c r="C19" s="3">
        <v>125</v>
      </c>
      <c r="D19" s="5"/>
      <c r="E19" s="6" t="s">
        <v>63</v>
      </c>
    </row>
    <row r="20" ht="14.25" spans="1:5">
      <c r="A20" s="3">
        <v>9</v>
      </c>
      <c r="B20" s="4" t="s">
        <v>25</v>
      </c>
      <c r="C20" s="3">
        <v>125</v>
      </c>
      <c r="D20" s="5"/>
      <c r="E20" s="6">
        <v>18110269302</v>
      </c>
    </row>
    <row r="21" ht="14.25" spans="1:5">
      <c r="A21" s="3">
        <v>10</v>
      </c>
      <c r="B21" s="4" t="s">
        <v>77</v>
      </c>
      <c r="C21" s="3">
        <v>125</v>
      </c>
      <c r="D21" s="5"/>
      <c r="E21" s="6">
        <v>13505539349</v>
      </c>
    </row>
    <row r="22" ht="14.25" spans="1:5">
      <c r="A22" s="3">
        <v>1</v>
      </c>
      <c r="B22" s="4" t="s">
        <v>79</v>
      </c>
      <c r="C22" s="3">
        <v>125</v>
      </c>
      <c r="D22" s="5"/>
      <c r="E22" s="6" t="s">
        <v>80</v>
      </c>
    </row>
    <row r="23" ht="14.25" spans="1:5">
      <c r="A23" s="3">
        <v>2</v>
      </c>
      <c r="B23" s="4" t="s">
        <v>81</v>
      </c>
      <c r="C23" s="3">
        <v>125</v>
      </c>
      <c r="D23" s="5"/>
      <c r="E23" s="6" t="s">
        <v>82</v>
      </c>
    </row>
    <row r="24" ht="14.25" spans="1:5">
      <c r="A24" s="3">
        <v>3</v>
      </c>
      <c r="B24" s="4" t="s">
        <v>83</v>
      </c>
      <c r="C24" s="3">
        <v>375</v>
      </c>
      <c r="D24" s="5"/>
      <c r="E24" s="6" t="s">
        <v>84</v>
      </c>
    </row>
    <row r="25" ht="14.25" spans="1:5">
      <c r="A25" s="3">
        <v>4</v>
      </c>
      <c r="B25" s="4" t="s">
        <v>85</v>
      </c>
      <c r="C25" s="3">
        <v>100</v>
      </c>
      <c r="D25" s="5"/>
      <c r="E25" s="6" t="s">
        <v>86</v>
      </c>
    </row>
  </sheetData>
  <sortState ref="J5:L23">
    <sortCondition ref="K5:K23" descending="1"/>
  </sortState>
  <mergeCells count="2">
    <mergeCell ref="A1:F1"/>
    <mergeCell ref="J3:L3"/>
  </mergeCells>
  <conditionalFormatting sqref="B2">
    <cfRule type="duplicateValues" dxfId="0" priority="9"/>
  </conditionalFormatting>
  <conditionalFormatting sqref="C2">
    <cfRule type="duplicateValues" dxfId="0" priority="7"/>
  </conditionalFormatting>
  <conditionalFormatting sqref="D2:E2">
    <cfRule type="duplicateValues" dxfId="0" priority="8"/>
  </conditionalFormatting>
  <conditionalFormatting sqref="B3:B8">
    <cfRule type="duplicateValues" dxfId="0" priority="6"/>
  </conditionalFormatting>
  <conditionalFormatting sqref="B12:B21">
    <cfRule type="duplicateValues" dxfId="0" priority="5"/>
  </conditionalFormatting>
  <conditionalFormatting sqref="B22:B25">
    <cfRule type="duplicateValues" dxfId="0" priority="4"/>
  </conditionalFormatting>
  <conditionalFormatting sqref="J5:J6">
    <cfRule type="duplicateValues" dxfId="0" priority="3"/>
  </conditionalFormatting>
  <conditionalFormatting sqref="J10:J15">
    <cfRule type="duplicateValues" dxfId="0" priority="2"/>
  </conditionalFormatting>
  <conditionalFormatting sqref="J16:J18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D17" sqref="D17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24</v>
      </c>
      <c r="C2" s="3">
        <v>400</v>
      </c>
      <c r="D2" s="5"/>
      <c r="E2" s="6">
        <v>13505538126</v>
      </c>
      <c r="F2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2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2" customHeight="1" spans="1:6">
      <c r="A2" s="3">
        <v>1</v>
      </c>
      <c r="B2" s="4" t="s">
        <v>6</v>
      </c>
      <c r="C2" s="3">
        <f>158*5</f>
        <v>790</v>
      </c>
      <c r="D2" s="5"/>
      <c r="E2" s="6">
        <v>13705534228</v>
      </c>
      <c r="F2" s="3"/>
    </row>
    <row r="3" ht="22" customHeight="1" spans="1:6">
      <c r="A3" s="3">
        <v>2</v>
      </c>
      <c r="B3" s="4" t="s">
        <v>20</v>
      </c>
      <c r="C3" s="3">
        <f>158*2</f>
        <v>316</v>
      </c>
      <c r="D3" s="5"/>
      <c r="E3" s="6">
        <v>18755359313</v>
      </c>
      <c r="F3" s="3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5"/>
  </conditionalFormatting>
  <conditionalFormatting sqref="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B3" sqref="B3:E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22</v>
      </c>
      <c r="C2" s="3">
        <f>158*2</f>
        <v>316</v>
      </c>
      <c r="D2" s="5"/>
      <c r="E2" s="6">
        <v>15055337347</v>
      </c>
      <c r="F2" s="3"/>
    </row>
    <row r="3" ht="14.25" spans="1:6">
      <c r="A3" s="3">
        <v>2</v>
      </c>
      <c r="B3" s="4" t="s">
        <v>24</v>
      </c>
      <c r="C3" s="3">
        <v>158</v>
      </c>
      <c r="D3" s="5"/>
      <c r="E3" s="6">
        <v>13505538126</v>
      </c>
      <c r="F3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2" sqref="A2:F11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18</v>
      </c>
      <c r="C2" s="3">
        <v>474</v>
      </c>
      <c r="D2" s="5"/>
      <c r="E2" s="6">
        <v>15357890888</v>
      </c>
      <c r="F2" s="3"/>
    </row>
    <row r="3" ht="14.25" spans="1:6">
      <c r="A3" s="3">
        <v>2</v>
      </c>
      <c r="B3" s="4" t="s">
        <v>25</v>
      </c>
      <c r="C3" s="3">
        <v>316</v>
      </c>
      <c r="D3" s="5"/>
      <c r="E3" s="6">
        <v>18110269302</v>
      </c>
      <c r="F3" s="3"/>
    </row>
    <row r="4" ht="14.25" spans="1:6">
      <c r="A4" s="3">
        <v>3</v>
      </c>
      <c r="B4" s="4" t="s">
        <v>26</v>
      </c>
      <c r="C4" s="3">
        <v>474</v>
      </c>
      <c r="D4" s="5"/>
      <c r="E4" s="6">
        <v>15955392385</v>
      </c>
      <c r="F4" s="3"/>
    </row>
    <row r="5" ht="14.25" spans="1:6">
      <c r="A5" s="3">
        <v>4</v>
      </c>
      <c r="B5" s="4" t="s">
        <v>27</v>
      </c>
      <c r="C5" s="3">
        <v>632</v>
      </c>
      <c r="D5" s="5"/>
      <c r="E5" s="6">
        <v>13805539737</v>
      </c>
      <c r="F5" s="3"/>
    </row>
    <row r="6" ht="14.25" spans="1:6">
      <c r="A6" s="3">
        <v>5</v>
      </c>
      <c r="B6" s="4" t="s">
        <v>28</v>
      </c>
      <c r="C6" s="3">
        <v>158</v>
      </c>
      <c r="D6" s="5"/>
      <c r="E6" s="6">
        <v>13805537111</v>
      </c>
      <c r="F6" s="3"/>
    </row>
    <row r="7" ht="14.25" spans="1:6">
      <c r="A7" s="3">
        <v>6</v>
      </c>
      <c r="B7" s="4" t="s">
        <v>29</v>
      </c>
      <c r="C7" s="3">
        <v>158</v>
      </c>
      <c r="D7" s="5"/>
      <c r="E7" s="6">
        <v>17756500101</v>
      </c>
      <c r="F7" s="3"/>
    </row>
    <row r="8" ht="14.25" spans="1:6">
      <c r="A8" s="3">
        <v>7</v>
      </c>
      <c r="B8" s="4" t="s">
        <v>30</v>
      </c>
      <c r="C8" s="3">
        <v>158</v>
      </c>
      <c r="D8" s="5"/>
      <c r="E8" s="6">
        <v>18755314630</v>
      </c>
      <c r="F8" s="3"/>
    </row>
    <row r="9" ht="14.25" spans="1:6">
      <c r="A9" s="3">
        <v>8</v>
      </c>
      <c r="B9" s="4" t="s">
        <v>31</v>
      </c>
      <c r="C9" s="3">
        <v>158</v>
      </c>
      <c r="D9" s="5"/>
      <c r="E9" s="6">
        <v>18855321775</v>
      </c>
      <c r="F9" s="3"/>
    </row>
    <row r="10" ht="14.25" spans="1:6">
      <c r="A10" s="3">
        <v>9</v>
      </c>
      <c r="B10" s="4" t="s">
        <v>32</v>
      </c>
      <c r="C10" s="3">
        <v>158</v>
      </c>
      <c r="D10" s="5"/>
      <c r="E10" s="6">
        <v>15056483020</v>
      </c>
      <c r="F10" s="3"/>
    </row>
    <row r="11" ht="14.25" spans="1:6">
      <c r="A11" s="3">
        <v>10</v>
      </c>
      <c r="B11" s="4" t="s">
        <v>33</v>
      </c>
      <c r="C11" s="3">
        <v>158</v>
      </c>
      <c r="D11" s="5"/>
      <c r="E11" s="6">
        <v>13966029333</v>
      </c>
      <c r="F11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11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34</v>
      </c>
      <c r="C2" s="3">
        <v>138</v>
      </c>
      <c r="D2" s="5"/>
      <c r="E2" s="6">
        <v>15955363828</v>
      </c>
      <c r="F2" s="3"/>
    </row>
    <row r="3" ht="14.25" spans="1:6">
      <c r="A3" s="3">
        <v>2</v>
      </c>
      <c r="B3" s="4" t="s">
        <v>35</v>
      </c>
      <c r="C3" s="3">
        <v>138</v>
      </c>
      <c r="D3" s="5"/>
      <c r="E3" s="6">
        <v>13685531166</v>
      </c>
      <c r="F3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E30" sqref="E30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24</v>
      </c>
      <c r="C2" s="3">
        <v>276</v>
      </c>
      <c r="D2" s="5"/>
      <c r="E2" s="6">
        <v>13505538126</v>
      </c>
      <c r="F2" s="3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8" sqref="F28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3">
        <v>1</v>
      </c>
      <c r="B2" s="4" t="s">
        <v>36</v>
      </c>
      <c r="C2" s="3">
        <v>138</v>
      </c>
      <c r="D2" s="5"/>
      <c r="E2" s="6">
        <v>15155326769</v>
      </c>
      <c r="F2" s="3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1.10口罩</vt:lpstr>
      <vt:lpstr>1.13口罩</vt:lpstr>
      <vt:lpstr>1.15口罩 (2)</vt:lpstr>
      <vt:lpstr>1.16口罩 </vt:lpstr>
      <vt:lpstr>1.18口罩  (2)</vt:lpstr>
      <vt:lpstr>1.21口罩  (2)</vt:lpstr>
      <vt:lpstr>1.25口罩  (3)</vt:lpstr>
      <vt:lpstr>1.31口罩  (3)</vt:lpstr>
      <vt:lpstr>5.16口罩 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2021-05-22T08:24:09Z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1BEC2CE3508A455186938D76D334D4AA</vt:lpwstr>
  </property>
</Properties>
</file>